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4"/>
  <workbookPr/>
  <mc:AlternateContent xmlns:mc="http://schemas.openxmlformats.org/markup-compatibility/2006">
    <mc:Choice Requires="x15">
      <x15ac:absPath xmlns:x15ac="http://schemas.microsoft.com/office/spreadsheetml/2010/11/ac" url="C:\Users\jwolf\Documents\FREIMAUREREI\GROSSLOGE\GLT\GLT 2024 - Braunschweig\"/>
    </mc:Choice>
  </mc:AlternateContent>
  <xr:revisionPtr revIDLastSave="0" documentId="8_{1FFF3FA7-3731-4A4D-8B9D-34FCB82688B3}" xr6:coauthVersionLast="47" xr6:coauthVersionMax="47" xr10:uidLastSave="{00000000-0000-0000-0000-000000000000}"/>
  <bookViews>
    <workbookView xWindow="-120" yWindow="-120" windowWidth="29040" windowHeight="15720" xr2:uid="{7F7B4AC4-7519-40C5-8565-2FC2DB0B76FB}"/>
  </bookViews>
  <sheets>
    <sheet name="Tabelle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C27" i="1" s="1"/>
  <c r="D22" i="1"/>
  <c r="C23" i="1"/>
  <c r="D23" i="1" s="1"/>
  <c r="D21" i="1"/>
  <c r="D29" i="1" s="1"/>
  <c r="C29" i="1" s="1"/>
  <c r="C30" i="1" s="1"/>
  <c r="D20" i="1"/>
  <c r="C9" i="1"/>
  <c r="D28" i="1" s="1"/>
  <c r="C28" i="1" s="1"/>
  <c r="D30" i="1" l="1"/>
</calcChain>
</file>

<file path=xl/sharedStrings.xml><?xml version="1.0" encoding="utf-8"?>
<sst xmlns="http://schemas.openxmlformats.org/spreadsheetml/2006/main" count="29" uniqueCount="28">
  <si>
    <t>Berechnung GL Beitragerhöhung vs. Humanität</t>
  </si>
  <si>
    <t>Daten aus GuV 2021, 2022, 2023</t>
  </si>
  <si>
    <t>Pos.</t>
  </si>
  <si>
    <t>DRUCK- UND VERSANDKOSTEN</t>
  </si>
  <si>
    <t>(gerundet)</t>
  </si>
  <si>
    <t>für 6 Ausgaben á 22.700,00 €</t>
  </si>
  <si>
    <t>für 6 Ausgaben á 24.800,00 €</t>
  </si>
  <si>
    <t>für 4 Ausgaben á 26.750,00 €</t>
  </si>
  <si>
    <t>Einsparung 2022 vs. 2023</t>
  </si>
  <si>
    <t xml:space="preserve">In 2023 sind die Kosten pro Ausgabe höher als in 2022, </t>
  </si>
  <si>
    <t>wahrscheinlich wg. der reduzierten Stückzahl,</t>
  </si>
  <si>
    <t>ergibt Preissteigerung 2021 auf 2022 pro Bruder 1,30 € (bei 9400 Brüdern)</t>
  </si>
  <si>
    <t>ergibt Preissteigerung 2022 auf 2023 pro Bruder 0,85 € (bei 9400 Brüdern)</t>
  </si>
  <si>
    <t>&gt; ergäbe Preissteigerung 2021 auf 2023 pro Bruder / p.a.  2,15 €</t>
  </si>
  <si>
    <t>Mitglieder= Multi / Einnahmen</t>
  </si>
  <si>
    <t>aktueller GL-Beitrag</t>
  </si>
  <si>
    <t>GL-Beitragserhöhung</t>
  </si>
  <si>
    <t>Mehreinnahme</t>
  </si>
  <si>
    <t>VGL-Beitragserhöhung</t>
  </si>
  <si>
    <t>neuer GL-Beitrag</t>
  </si>
  <si>
    <t>gesamt</t>
  </si>
  <si>
    <t xml:space="preserve">EINSPARUNG + MEHREINNAHME </t>
  </si>
  <si>
    <t>p. Bruder/p. a.</t>
  </si>
  <si>
    <t>Einsparung Druckkosten bei Wegfall Druckversion s. Pos. 3</t>
  </si>
  <si>
    <t>Einsparung Druckkosten s. Pos.4</t>
  </si>
  <si>
    <t>Mehreinnahme s.Pos. 10 + 11</t>
  </si>
  <si>
    <t>Die Zahl im Feld C21 (29,00 €) kann geändert werden, um im weiteren Verlauf auf</t>
  </si>
  <si>
    <t>andere Beträge zu kommen.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</si>
</sst>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_-* #,##0.00\ [$€-407]_-;\-* #,##0.00\ [$€-407]_-;_-* &quot;-&quot;??\ [$€-407]_-;_-@_-"/>
  </numFmts>
  <fonts count="5">
    <font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165" fontId="2" fillId="0" borderId="0" xfId="0" applyNumberFormat="1" applyFont="1"/>
    <xf numFmtId="165" fontId="0" fillId="0" borderId="0" xfId="0" applyNumberFormat="1"/>
    <xf numFmtId="0" fontId="0" fillId="0" borderId="0" xfId="0" applyAlignment="1">
      <alignment horizontal="right"/>
    </xf>
    <xf numFmtId="165" fontId="0" fillId="2" borderId="0" xfId="0" applyNumberFormat="1" applyFill="1"/>
    <xf numFmtId="165" fontId="0" fillId="0" borderId="1" xfId="0" applyNumberFormat="1" applyBorder="1"/>
    <xf numFmtId="165" fontId="0" fillId="2" borderId="1" xfId="0" applyNumberFormat="1" applyFill="1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2" borderId="0" xfId="0" applyFont="1" applyFill="1"/>
    <xf numFmtId="165" fontId="2" fillId="2" borderId="0" xfId="0" applyNumberFormat="1" applyFont="1" applyFill="1"/>
    <xf numFmtId="0" fontId="2" fillId="0" borderId="1" xfId="0" applyFont="1" applyBorder="1" applyAlignment="1">
      <alignment horizontal="left"/>
    </xf>
    <xf numFmtId="165" fontId="2" fillId="0" borderId="1" xfId="0" applyNumberFormat="1" applyFont="1" applyBorder="1"/>
    <xf numFmtId="165" fontId="2" fillId="0" borderId="2" xfId="0" applyNumberFormat="1" applyFont="1" applyBorder="1"/>
    <xf numFmtId="0" fontId="0" fillId="2" borderId="0" xfId="0" applyFill="1" applyAlignment="1">
      <alignment horizontal="center"/>
    </xf>
    <xf numFmtId="164" fontId="0" fillId="0" borderId="0" xfId="1" applyFont="1" applyBorder="1"/>
    <xf numFmtId="164" fontId="0" fillId="0" borderId="1" xfId="1" applyFont="1" applyBorder="1"/>
    <xf numFmtId="164" fontId="0" fillId="0" borderId="0" xfId="0" applyNumberFormat="1" applyAlignment="1">
      <alignment horizontal="right"/>
    </xf>
    <xf numFmtId="164" fontId="0" fillId="0" borderId="1" xfId="0" applyNumberFormat="1" applyBorder="1" applyAlignment="1">
      <alignment horizontal="right"/>
    </xf>
    <xf numFmtId="164" fontId="2" fillId="0" borderId="2" xfId="0" applyNumberFormat="1" applyFont="1" applyBorder="1"/>
    <xf numFmtId="165" fontId="4" fillId="3" borderId="0" xfId="0" applyNumberFormat="1" applyFont="1" applyFill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9B025-B9F9-41D6-97D7-72CD9FC856F3}">
  <dimension ref="A2:E35"/>
  <sheetViews>
    <sheetView tabSelected="1" workbookViewId="0">
      <selection activeCell="C22" sqref="C22"/>
    </sheetView>
  </sheetViews>
  <sheetFormatPr defaultColWidth="11.42578125" defaultRowHeight="12"/>
  <cols>
    <col min="1" max="1" width="11.42578125" style="11"/>
    <col min="2" max="2" width="64.42578125" bestFit="1" customWidth="1"/>
    <col min="3" max="3" width="12.42578125" bestFit="1" customWidth="1"/>
    <col min="4" max="4" width="29.28515625" bestFit="1" customWidth="1"/>
  </cols>
  <sheetData>
    <row r="2" spans="1:5">
      <c r="B2" s="3" t="s">
        <v>0</v>
      </c>
    </row>
    <row r="4" spans="1:5">
      <c r="B4" t="s">
        <v>1</v>
      </c>
    </row>
    <row r="5" spans="1:5">
      <c r="A5" s="11" t="s">
        <v>2</v>
      </c>
      <c r="B5" s="3" t="s">
        <v>3</v>
      </c>
      <c r="C5" t="s">
        <v>4</v>
      </c>
    </row>
    <row r="6" spans="1:5">
      <c r="A6" s="11">
        <v>1</v>
      </c>
      <c r="B6">
        <v>2021</v>
      </c>
      <c r="C6" s="6">
        <v>136000</v>
      </c>
      <c r="D6" t="s">
        <v>5</v>
      </c>
    </row>
    <row r="7" spans="1:5">
      <c r="A7" s="11">
        <v>2</v>
      </c>
      <c r="B7">
        <v>2022</v>
      </c>
      <c r="C7" s="6">
        <v>149000</v>
      </c>
      <c r="D7" t="s">
        <v>6</v>
      </c>
    </row>
    <row r="8" spans="1:5">
      <c r="A8" s="11">
        <v>3</v>
      </c>
      <c r="B8" s="12">
        <v>2023</v>
      </c>
      <c r="C8" s="9">
        <v>107000</v>
      </c>
      <c r="D8" s="12" t="s">
        <v>7</v>
      </c>
    </row>
    <row r="9" spans="1:5">
      <c r="A9" s="11">
        <v>4</v>
      </c>
      <c r="B9" s="19" t="s">
        <v>8</v>
      </c>
      <c r="C9" s="20">
        <f>C7-C8</f>
        <v>42000</v>
      </c>
    </row>
    <row r="10" spans="1:5">
      <c r="B10" s="3"/>
      <c r="C10" s="5"/>
    </row>
    <row r="11" spans="1:5">
      <c r="A11" s="11">
        <v>5</v>
      </c>
      <c r="B11" t="s">
        <v>9</v>
      </c>
    </row>
    <row r="12" spans="1:5">
      <c r="B12" t="s">
        <v>10</v>
      </c>
    </row>
    <row r="13" spans="1:5">
      <c r="A13" s="11">
        <v>6</v>
      </c>
      <c r="B13" s="11" t="s">
        <v>11</v>
      </c>
    </row>
    <row r="14" spans="1:5">
      <c r="A14" s="11">
        <v>7</v>
      </c>
      <c r="B14" s="11" t="s">
        <v>12</v>
      </c>
    </row>
    <row r="15" spans="1:5">
      <c r="A15" s="16">
        <v>8</v>
      </c>
      <c r="B15" s="17" t="s">
        <v>13</v>
      </c>
      <c r="C15" s="18"/>
      <c r="D15" s="12"/>
      <c r="E15" s="3"/>
    </row>
    <row r="16" spans="1:5">
      <c r="B16" s="1"/>
      <c r="C16" s="4"/>
      <c r="E16" s="3"/>
    </row>
    <row r="17" spans="1:5">
      <c r="B17" s="1"/>
      <c r="C17" s="4"/>
      <c r="E17" s="3"/>
    </row>
    <row r="18" spans="1:5">
      <c r="B18" s="1"/>
      <c r="C18" s="4"/>
      <c r="D18" s="1" t="s">
        <v>14</v>
      </c>
      <c r="E18" s="3"/>
    </row>
    <row r="19" spans="1:5">
      <c r="B19" s="1"/>
      <c r="C19" s="4"/>
      <c r="D19" s="2">
        <v>9400</v>
      </c>
      <c r="E19" s="3"/>
    </row>
    <row r="20" spans="1:5">
      <c r="A20" s="16">
        <v>9</v>
      </c>
      <c r="B20" s="21" t="s">
        <v>15</v>
      </c>
      <c r="C20" s="22">
        <v>81.75</v>
      </c>
      <c r="D20" s="22">
        <f>C20*D19</f>
        <v>768450</v>
      </c>
    </row>
    <row r="21" spans="1:5" ht="18">
      <c r="A21" s="11">
        <v>10</v>
      </c>
      <c r="B21" s="13" t="s">
        <v>16</v>
      </c>
      <c r="C21" s="30">
        <v>29</v>
      </c>
      <c r="D21" s="8">
        <f>C21*D19</f>
        <v>272600</v>
      </c>
      <c r="E21" s="6" t="s">
        <v>17</v>
      </c>
    </row>
    <row r="22" spans="1:5">
      <c r="A22" s="11">
        <v>11</v>
      </c>
      <c r="B22" s="15" t="s">
        <v>18</v>
      </c>
      <c r="C22" s="9">
        <v>4.25</v>
      </c>
      <c r="D22" s="10">
        <f>C22*D19</f>
        <v>39950</v>
      </c>
      <c r="E22" s="8" t="s">
        <v>17</v>
      </c>
    </row>
    <row r="23" spans="1:5" ht="12.75" thickBot="1">
      <c r="A23" s="11">
        <v>12</v>
      </c>
      <c r="B23" s="14" t="s">
        <v>19</v>
      </c>
      <c r="C23" s="5">
        <f>SUM(C20:C22)</f>
        <v>115</v>
      </c>
      <c r="D23" s="23">
        <f>D19*C23</f>
        <v>1081000</v>
      </c>
      <c r="E23" s="6" t="s">
        <v>20</v>
      </c>
    </row>
    <row r="24" spans="1:5" ht="12.75" thickTop="1">
      <c r="E24" s="3"/>
    </row>
    <row r="25" spans="1:5">
      <c r="A25" s="16"/>
      <c r="B25" s="15"/>
      <c r="C25" s="12"/>
      <c r="D25" s="12"/>
      <c r="E25" s="6"/>
    </row>
    <row r="26" spans="1:5">
      <c r="A26" s="11">
        <v>13</v>
      </c>
      <c r="B26" s="14" t="s">
        <v>21</v>
      </c>
      <c r="C26" t="s">
        <v>22</v>
      </c>
      <c r="D26" s="24"/>
    </row>
    <row r="27" spans="1:5">
      <c r="A27" s="11">
        <v>14</v>
      </c>
      <c r="B27" s="7" t="s">
        <v>23</v>
      </c>
      <c r="C27" s="27">
        <f>D27/D19</f>
        <v>11.382978723404255</v>
      </c>
      <c r="D27" s="25">
        <f>C8</f>
        <v>107000</v>
      </c>
      <c r="E27" s="5"/>
    </row>
    <row r="28" spans="1:5">
      <c r="A28" s="11">
        <v>15</v>
      </c>
      <c r="B28" s="7" t="s">
        <v>24</v>
      </c>
      <c r="C28" s="27">
        <f>D28/D19</f>
        <v>4.4680851063829783</v>
      </c>
      <c r="D28" s="25">
        <f>C9</f>
        <v>42000</v>
      </c>
    </row>
    <row r="29" spans="1:5">
      <c r="A29" s="11">
        <v>16</v>
      </c>
      <c r="B29" s="7" t="s">
        <v>25</v>
      </c>
      <c r="C29" s="28">
        <f>D29/9400</f>
        <v>33.25</v>
      </c>
      <c r="D29" s="26">
        <f>D21+D22</f>
        <v>312550</v>
      </c>
    </row>
    <row r="30" spans="1:5" ht="12.75" thickBot="1">
      <c r="A30" s="11">
        <v>17</v>
      </c>
      <c r="C30" s="29">
        <f>SUM(C27:C29)</f>
        <v>49.101063829787236</v>
      </c>
      <c r="D30" s="29">
        <f>SUM(D27:D29)</f>
        <v>461550</v>
      </c>
    </row>
    <row r="31" spans="1:5" ht="12.75" thickTop="1"/>
    <row r="34" spans="2:2">
      <c r="B34" t="s">
        <v>26</v>
      </c>
    </row>
    <row r="35" spans="2:2">
      <c r="B35" t="s">
        <v>27</v>
      </c>
    </row>
  </sheetData>
  <printOptions gridLines="1"/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Jens Wolfgramm</dc:creator>
  <cp:keywords/>
  <dc:description/>
  <cp:lastModifiedBy/>
  <cp:revision/>
  <dcterms:created xsi:type="dcterms:W3CDTF">2024-04-29T19:33:55Z</dcterms:created>
  <dcterms:modified xsi:type="dcterms:W3CDTF">2024-05-02T04:14:45Z</dcterms:modified>
  <cp:category/>
  <cp:contentStatus/>
</cp:coreProperties>
</file>